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<sst xmlns="http://schemas.openxmlformats.org/spreadsheetml/2006/main" count="832" uniqueCount="68">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</sst>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67" sqref="Q6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12829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22048.650000000012</v>
      </c>
      <c r="AF7" s="54"/>
      <c r="AG7" s="40"/>
    </row>
    <row r="8" spans="1:55" ht="18" customHeight="1">
      <c r="A8" s="47" t="s">
        <v>30</v>
      </c>
      <c r="B8" s="33">
        <f>SUM(E8:AB8)</f>
        <v>10251.3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/>
      <c r="I8" s="137"/>
      <c r="J8" s="142"/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113176.57000000007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104039.9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0</v>
      </c>
      <c r="I9" s="68">
        <f t="shared" si="0"/>
        <v>0</v>
      </c>
      <c r="J9" s="143">
        <f t="shared" si="0"/>
        <v>0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14567.800000000003</v>
      </c>
      <c r="AG9" s="69">
        <f>AG10+AG15+AG24+AG33+AG47+AG52+AG54+AG61+AG62+AG71+AG72+AG76+AG88+AG81+AG83+AG82+AG69+AG89+AG91+AG90+AG70+AG40+AG92</f>
        <v>261351.51349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/>
      <c r="I10" s="67"/>
      <c r="J10" s="154"/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1276.4</v>
      </c>
      <c r="AG10" s="72">
        <f>B10+C10-AF10</f>
        <v>21883.600000000002</v>
      </c>
      <c r="AH10" s="18"/>
    </row>
    <row r="11" spans="1:34" ht="15.75">
      <c r="A11" s="3" t="s">
        <v>5</v>
      </c>
      <c r="B11" s="72">
        <v>17148.9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/>
      <c r="I11" s="67"/>
      <c r="J11" s="144"/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1033.6999999999998</v>
      </c>
      <c r="AG11" s="72">
        <f>B11+C11-AF11</f>
        <v>18394.32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5.5</v>
      </c>
      <c r="AG12" s="72">
        <f>B12+C12-AF12</f>
        <v>362.29999999999995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0</v>
      </c>
      <c r="I14" s="67">
        <f t="shared" si="2"/>
        <v>0</v>
      </c>
      <c r="J14" s="144">
        <f t="shared" si="2"/>
        <v>0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237.20000000000002</v>
      </c>
      <c r="AG14" s="72">
        <f>AG10-AG11-AG12-AG13</f>
        <v>3126.9800000000023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/>
      <c r="I15" s="67"/>
      <c r="J15" s="144"/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2420</v>
      </c>
      <c r="AG15" s="72">
        <f aca="true" t="shared" si="3" ref="AG15:AG31">B15+C15-AF15</f>
        <v>68380.20000000001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179.9</v>
      </c>
      <c r="AG16" s="115">
        <f t="shared" si="3"/>
        <v>13281.099999999999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1928.1000000000001</v>
      </c>
      <c r="AG17" s="72">
        <f t="shared" si="3"/>
        <v>44794.219999999994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66.6</v>
      </c>
      <c r="AG19" s="72">
        <f t="shared" si="3"/>
        <v>9672.3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/>
      <c r="I20" s="67"/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52.2</v>
      </c>
      <c r="AG20" s="72">
        <f t="shared" si="3"/>
        <v>2083.25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131.2</v>
      </c>
      <c r="AG21" s="72">
        <f t="shared" si="3"/>
        <v>910.1089999999999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0</v>
      </c>
      <c r="I23" s="67">
        <f t="shared" si="4"/>
        <v>0</v>
      </c>
      <c r="J23" s="144">
        <f t="shared" si="4"/>
        <v>0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241.89999999999998</v>
      </c>
      <c r="AG23" s="72">
        <f>B23+C23-AF23</f>
        <v>10910.821000000013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/>
      <c r="J24" s="144"/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5.5</v>
      </c>
      <c r="AG24" s="72">
        <f t="shared" si="3"/>
        <v>42525.999999999985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0</v>
      </c>
      <c r="AG25" s="160">
        <f t="shared" si="3"/>
        <v>16002.599999999999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144">
        <f t="shared" si="5"/>
        <v>0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5.5</v>
      </c>
      <c r="AG32" s="72">
        <f>AG24</f>
        <v>42525.999999999985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/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4129.49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339.32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373.32000000000016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/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1245.866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1114.0859999999998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/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57.33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49.45000000000019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/>
      <c r="I47" s="79"/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192.7</v>
      </c>
      <c r="AG47" s="72">
        <f>B47+C47-AF47</f>
        <v>1956.6942299999962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106.775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/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117.39999999999999</v>
      </c>
      <c r="AG49" s="72">
        <f>B49+C49-AF49</f>
        <v>1236.672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0</v>
      </c>
      <c r="I51" s="67">
        <f t="shared" si="10"/>
        <v>0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75.3</v>
      </c>
      <c r="AG51" s="72">
        <f>AG47-AG49-AG48</f>
        <v>613.2472299999962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/>
      <c r="I52" s="67"/>
      <c r="J52" s="144"/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1097.6</v>
      </c>
      <c r="AG52" s="72">
        <f aca="true" t="shared" si="11" ref="AG52:AG59">B52+C52-AF52</f>
        <v>7597.812259999999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/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562.6</v>
      </c>
      <c r="AG53" s="72">
        <f t="shared" si="11"/>
        <v>887.101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/>
      <c r="I54" s="67"/>
      <c r="J54" s="144"/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248.29999999999998</v>
      </c>
      <c r="AG54" s="72">
        <f t="shared" si="11"/>
        <v>2782.6129999999994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1449.307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7.6</v>
      </c>
      <c r="AG57" s="144">
        <f t="shared" si="11"/>
        <v>49.436000000000114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144">
        <f t="shared" si="12"/>
        <v>0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240.7</v>
      </c>
      <c r="AG60" s="72">
        <f>AG54-AG55-AG57-AG59-AG56-AG58</f>
        <v>1283.8699999999992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>
        <v>53.1</v>
      </c>
      <c r="H62" s="72"/>
      <c r="I62" s="72"/>
      <c r="J62" s="144"/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53.1</v>
      </c>
      <c r="AG62" s="72">
        <f t="shared" si="14"/>
        <v>6102.138999999999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2901.204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/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23.5</v>
      </c>
      <c r="AG65" s="72">
        <f t="shared" si="14"/>
        <v>80.10000000000001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5.8</v>
      </c>
      <c r="AG66" s="72">
        <f t="shared" si="14"/>
        <v>136.645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0</v>
      </c>
      <c r="I68" s="67">
        <f t="shared" si="15"/>
        <v>0</v>
      </c>
      <c r="J68" s="144">
        <f t="shared" si="15"/>
        <v>0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23.800000000000004</v>
      </c>
      <c r="AG68" s="72">
        <f>AG62-AG63-AG66-AG67-AG65-AG64</f>
        <v>2874.189999999999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1565.4</v>
      </c>
      <c r="AG69" s="130">
        <f aca="true" t="shared" si="16" ref="AG69:AG92">B69+C69-AF69</f>
        <v>3082.939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1238.6999999999998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/>
      <c r="I72" s="67"/>
      <c r="J72" s="144"/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173.79999999999998</v>
      </c>
      <c r="AG72" s="130">
        <f t="shared" si="16"/>
        <v>3808.5</v>
      </c>
      <c r="AH72" s="86">
        <f>AG72+AG69+AG76</f>
        <v>7561.499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48.2</v>
      </c>
      <c r="AG74" s="130">
        <f t="shared" si="16"/>
        <v>462.3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</f>
        <v>439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670.06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145.9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11.9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v>4857</v>
      </c>
      <c r="C89" s="72">
        <v>1922.699999999997</v>
      </c>
      <c r="D89" s="67"/>
      <c r="E89" s="67">
        <v>90.1</v>
      </c>
      <c r="F89" s="67">
        <v>306.1</v>
      </c>
      <c r="G89" s="67"/>
      <c r="H89" s="67"/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396.20000000000005</v>
      </c>
      <c r="AG89" s="72">
        <f t="shared" si="16"/>
        <v>6383.499999999997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/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v>49107.6</v>
      </c>
      <c r="C92" s="72">
        <v>43243.400000000016</v>
      </c>
      <c r="D92" s="67">
        <v>17.3</v>
      </c>
      <c r="E92" s="67"/>
      <c r="F92" s="67">
        <v>2541.9</v>
      </c>
      <c r="G92" s="67">
        <v>4569.6</v>
      </c>
      <c r="H92" s="67"/>
      <c r="I92" s="67"/>
      <c r="J92" s="144"/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7128.800000000001</v>
      </c>
      <c r="AG92" s="72">
        <f t="shared" si="16"/>
        <v>85222.20000000001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104039.9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0</v>
      </c>
      <c r="I94" s="83">
        <f t="shared" si="17"/>
        <v>0</v>
      </c>
      <c r="J94" s="147">
        <f t="shared" si="17"/>
        <v>0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14567.800000000001</v>
      </c>
      <c r="AG94" s="84">
        <f>AG10+AG15+AG24+AG33+AG47+AG52+AG54+AG61+AG62+AG69+AG71+AG72+AG76+AG81+AG82+AG83+AG88+AG89+AG90+AG91+AG70+AG40+AG92</f>
        <v>261351.51349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144">
        <f t="shared" si="18"/>
        <v>0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2961.8</v>
      </c>
      <c r="AG95" s="71">
        <f>B95+C95-AF95</f>
        <v>69245.132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0</v>
      </c>
      <c r="I96" s="67">
        <f t="shared" si="19"/>
        <v>0</v>
      </c>
      <c r="J96" s="144">
        <f t="shared" si="19"/>
        <v>0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681.9000000000001</v>
      </c>
      <c r="AG96" s="71">
        <f>B96+C96-AF96</f>
        <v>4070.962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90.1</v>
      </c>
      <c r="AG98" s="71">
        <f>B98+C98-AF98</f>
        <v>10042.686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0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248.59999999999997</v>
      </c>
      <c r="AG99" s="71">
        <f>B99+C99-AF99</f>
        <v>5489.645</v>
      </c>
    </row>
    <row r="100" spans="1:33" ht="12.75">
      <c r="A100" s="1" t="s">
        <v>35</v>
      </c>
      <c r="B100" s="2">
        <f aca="true" t="shared" si="24" ref="B100:AD100">B94-B95-B96-B97-B98-B99</f>
        <v>111200.67848999999</v>
      </c>
      <c r="C100" s="20">
        <f t="shared" si="24"/>
        <v>71877.51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0</v>
      </c>
      <c r="I100" s="85">
        <f t="shared" si="24"/>
        <v>0</v>
      </c>
      <c r="J100" s="148">
        <f t="shared" si="24"/>
        <v>0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10585.4</v>
      </c>
      <c r="AG100" s="85">
        <f>AG94-AG95-AG96-AG97-AG98-AG99</f>
        <v>172492.78849000004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2018-07-06T05:13:06Z</dcterms:modified>
  <cp:category/>
  <cp:version/>
  <cp:contentType/>
  <cp:contentStatus/>
</cp:coreProperties>
</file>